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technologie_08_NRO_2017\ECO WOOD SLOVAKIA\VO + PT\WEB\"/>
    </mc:Choice>
  </mc:AlternateContent>
  <bookViews>
    <workbookView xWindow="0" yWindow="0" windowWidth="28800" windowHeight="106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2'!$A$1:$A$56</definedName>
    <definedName name="aukcia">[1]summary!$F$187</definedName>
    <definedName name="naraz">[1]summary!$F$15</definedName>
    <definedName name="_xlnm.Print_Area" localSheetId="0">'Príloha č. 2'!$B$4:$J$56</definedName>
    <definedName name="obstarávateľ" comment="obstarávateľ vs verejný obstarávateľ">[1]summary!$Z$4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7" i="1"/>
  <c r="J46" i="1"/>
  <c r="J45" i="1"/>
  <c r="J49" i="1" s="1"/>
  <c r="A41" i="1"/>
  <c r="A40" i="1"/>
  <c r="J31" i="1"/>
  <c r="J30" i="1"/>
  <c r="J29" i="1"/>
  <c r="J28" i="1"/>
  <c r="J32" i="1" s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5" i="1"/>
  <c r="A53" i="1" s="1"/>
  <c r="J4" i="1"/>
  <c r="A27" i="1" l="1"/>
  <c r="A44" i="1"/>
  <c r="A51" i="1"/>
  <c r="A55" i="1"/>
  <c r="A26" i="1"/>
  <c r="A29" i="1"/>
  <c r="A31" i="1"/>
  <c r="A33" i="1"/>
  <c r="A37" i="1"/>
  <c r="A43" i="1"/>
  <c r="A46" i="1"/>
  <c r="A48" i="1"/>
  <c r="A50" i="1"/>
  <c r="A54" i="1"/>
  <c r="A8" i="1"/>
  <c r="A34" i="1"/>
  <c r="A38" i="1"/>
  <c r="A6" i="1"/>
  <c r="A28" i="1"/>
  <c r="A30" i="1"/>
  <c r="A32" i="1"/>
  <c r="A35" i="1"/>
  <c r="A39" i="1"/>
  <c r="A45" i="1"/>
  <c r="A47" i="1"/>
  <c r="A49" i="1"/>
  <c r="A52" i="1"/>
  <c r="A56" i="1"/>
  <c r="A7" i="1"/>
  <c r="A25" i="1"/>
  <c r="A36" i="1"/>
  <c r="A42" i="1"/>
  <c r="G56" i="1" l="1"/>
  <c r="G39" i="1"/>
  <c r="A4" i="1"/>
  <c r="B23" i="1"/>
  <c r="C12" i="1"/>
  <c r="B7" i="1"/>
  <c r="B40" i="1"/>
  <c r="B5" i="1"/>
</calcChain>
</file>

<file path=xl/sharedStrings.xml><?xml version="1.0" encoding="utf-8"?>
<sst xmlns="http://schemas.openxmlformats.org/spreadsheetml/2006/main" count="71" uniqueCount="34">
  <si>
    <t>Pokyny k vyplneniu: Vypĺňajú sa žlto vyznačené polia !!!</t>
  </si>
  <si>
    <t>Stavebné práce</t>
  </si>
  <si>
    <t>Na základe Vašej výzvy na predloženie cenovej ponuky Vám predkladáme cenovú ponuku a vyhlasujeme, že sme si preštudovali Výzvu na predloženie cenovej ponuky a súhlasíme s podmienkami uvedenými vo Výzve na predloženie cenovej ponuky.</t>
  </si>
  <si>
    <t>Obchodný názov:</t>
  </si>
  <si>
    <t>Sídlo:</t>
  </si>
  <si>
    <t>IČO: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</si>
  <si>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</si>
  <si>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</si>
  <si>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</si>
  <si>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</si>
  <si>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</si>
  <si>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</si>
  <si>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 xml:space="preserve">Peletovacia linka 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</si>
  <si>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</si>
  <si>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</si>
  <si>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</si>
  <si>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</si>
  <si>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</si>
  <si>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</si>
  <si>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</si>
  <si>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>Peletovacia linka umiestnená v kontajneri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</si>
  <si>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</si>
  <si>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</si>
  <si>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</si>
  <si>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</si>
  <si>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</si>
  <si>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</si>
  <si>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* Ak je neplatca DPH, uvádza sa jednotková cena celkom.</t>
  </si>
  <si>
    <t xml:space="preserve">Cenová ponuka spolu: </t>
  </si>
  <si>
    <t>Vypracovaná cenová ponuka zodpovedá cenám obvyklým v danom mieste a čase</t>
  </si>
  <si>
    <t>Miesto:</t>
  </si>
  <si>
    <t>Dátum:</t>
  </si>
  <si>
    <t>Briketovacia linka</t>
  </si>
  <si>
    <t>Briketovacia linka umiestnená v kontajneri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</si>
</sst>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quotePrefix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49" fontId="0" fillId="0" borderId="0" xfId="0" applyNumberFormat="1" applyFont="1" applyBorder="1" applyProtection="1"/>
    <xf numFmtId="0" fontId="0" fillId="0" borderId="11" xfId="0" applyFont="1" applyBorder="1" applyProtection="1"/>
    <xf numFmtId="0" fontId="0" fillId="0" borderId="0" xfId="0" applyFont="1" applyBorder="1" applyProtection="1"/>
    <xf numFmtId="0" fontId="0" fillId="0" borderId="0" xfId="0" applyFont="1" applyProtection="1"/>
    <xf numFmtId="49" fontId="0" fillId="0" borderId="0" xfId="0" applyNumberFormat="1" applyFont="1" applyProtection="1"/>
    <xf numFmtId="49" fontId="1" fillId="5" borderId="0" xfId="0" applyNumberFormat="1" applyFont="1" applyFill="1" applyAlignment="1" applyProtection="1"/>
    <xf numFmtId="0" fontId="11" fillId="2" borderId="15" xfId="0" applyFont="1" applyFill="1" applyBorder="1" applyAlignment="1" applyProtection="1">
      <alignment vertical="center" wrapText="1"/>
    </xf>
    <xf numFmtId="0" fontId="11" fillId="2" borderId="16" xfId="0" applyFont="1" applyFill="1" applyBorder="1" applyAlignment="1" applyProtection="1">
      <alignment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vertical="center" wrapText="1"/>
    </xf>
    <xf numFmtId="0" fontId="10" fillId="2" borderId="17" xfId="0" applyFont="1" applyFill="1" applyBorder="1" applyAlignment="1" applyProtection="1">
      <alignment vertical="center" wrapText="1"/>
    </xf>
    <xf numFmtId="0" fontId="12" fillId="4" borderId="19" xfId="0" applyNumberFormat="1" applyFont="1" applyFill="1" applyBorder="1" applyAlignment="1" applyProtection="1">
      <alignment vertical="center" wrapText="1"/>
    </xf>
    <xf numFmtId="0" fontId="13" fillId="3" borderId="20" xfId="0" applyFont="1" applyFill="1" applyBorder="1" applyAlignment="1" applyProtection="1">
      <alignment vertical="center" wrapText="1"/>
      <protection locked="0"/>
    </xf>
    <xf numFmtId="0" fontId="13" fillId="3" borderId="16" xfId="0" applyFont="1" applyFill="1" applyBorder="1" applyAlignment="1" applyProtection="1">
      <alignment vertical="center" wrapText="1"/>
      <protection locked="0"/>
    </xf>
    <xf numFmtId="164" fontId="12" fillId="4" borderId="17" xfId="0" applyNumberFormat="1" applyFont="1" applyFill="1" applyBorder="1" applyAlignment="1" applyProtection="1">
      <alignment horizontal="center" vertical="center" wrapText="1"/>
    </xf>
    <xf numFmtId="4" fontId="12" fillId="3" borderId="21" xfId="0" applyNumberFormat="1" applyFont="1" applyFill="1" applyBorder="1" applyAlignment="1" applyProtection="1">
      <alignment vertical="center" wrapText="1"/>
      <protection locked="0"/>
    </xf>
    <xf numFmtId="164" fontId="12" fillId="4" borderId="11" xfId="0" applyNumberFormat="1" applyFont="1" applyFill="1" applyBorder="1" applyAlignment="1" applyProtection="1">
      <alignment vertical="center" wrapText="1"/>
    </xf>
    <xf numFmtId="4" fontId="12" fillId="0" borderId="17" xfId="0" applyNumberFormat="1" applyFont="1" applyFill="1" applyBorder="1" applyAlignment="1" applyProtection="1">
      <alignment vertical="center" wrapText="1"/>
    </xf>
    <xf numFmtId="0" fontId="12" fillId="4" borderId="22" xfId="0" applyNumberFormat="1" applyFont="1" applyFill="1" applyBorder="1" applyAlignment="1" applyProtection="1">
      <alignment vertical="center" wrapText="1"/>
    </xf>
    <xf numFmtId="164" fontId="12" fillId="4" borderId="6" xfId="0" applyNumberFormat="1" applyFont="1" applyFill="1" applyBorder="1" applyAlignment="1" applyProtection="1">
      <alignment horizontal="center" vertical="center" wrapText="1"/>
    </xf>
    <xf numFmtId="164" fontId="12" fillId="4" borderId="7" xfId="0" applyNumberFormat="1" applyFont="1" applyFill="1" applyBorder="1" applyAlignment="1" applyProtection="1">
      <alignment horizontal="center" vertical="center" wrapText="1"/>
    </xf>
    <xf numFmtId="164" fontId="12" fillId="4" borderId="23" xfId="0" applyNumberFormat="1" applyFont="1" applyFill="1" applyBorder="1" applyAlignment="1" applyProtection="1">
      <alignment horizontal="center" vertical="center" wrapText="1"/>
    </xf>
    <xf numFmtId="4" fontId="12" fillId="3" borderId="24" xfId="0" applyNumberFormat="1" applyFont="1" applyFill="1" applyBorder="1" applyAlignment="1" applyProtection="1">
      <alignment vertical="center" wrapText="1"/>
      <protection locked="0"/>
    </xf>
    <xf numFmtId="164" fontId="12" fillId="4" borderId="25" xfId="0" applyNumberFormat="1" applyFont="1" applyFill="1" applyBorder="1" applyAlignment="1" applyProtection="1">
      <alignment vertical="center" wrapText="1"/>
    </xf>
    <xf numFmtId="4" fontId="12" fillId="0" borderId="23" xfId="0" applyNumberFormat="1" applyFont="1" applyFill="1" applyBorder="1" applyAlignment="1" applyProtection="1">
      <alignment vertical="center" wrapText="1"/>
    </xf>
    <xf numFmtId="0" fontId="12" fillId="4" borderId="9" xfId="0" applyNumberFormat="1" applyFont="1" applyFill="1" applyBorder="1" applyAlignment="1" applyProtection="1">
      <alignment vertical="center" wrapText="1"/>
    </xf>
    <xf numFmtId="164" fontId="12" fillId="4" borderId="8" xfId="0" applyNumberFormat="1" applyFont="1" applyFill="1" applyBorder="1" applyAlignment="1" applyProtection="1">
      <alignment horizontal="center" vertical="center" wrapText="1"/>
    </xf>
    <xf numFmtId="164" fontId="12" fillId="4" borderId="10" xfId="0" applyNumberFormat="1" applyFont="1" applyFill="1" applyBorder="1" applyAlignment="1" applyProtection="1">
      <alignment horizontal="center"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164" fontId="12" fillId="4" borderId="30" xfId="0" applyNumberFormat="1" applyFont="1" applyFill="1" applyBorder="1" applyAlignment="1" applyProtection="1">
      <alignment vertical="center" wrapText="1"/>
    </xf>
    <xf numFmtId="4" fontId="12" fillId="0" borderId="28" xfId="0" applyNumberFormat="1" applyFont="1" applyFill="1" applyBorder="1" applyAlignment="1" applyProtection="1">
      <alignment vertical="center" wrapText="1"/>
    </xf>
    <xf numFmtId="0" fontId="12" fillId="4" borderId="33" xfId="0" applyNumberFormat="1" applyFont="1" applyFill="1" applyBorder="1" applyAlignment="1" applyProtection="1">
      <alignment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horizontal="center" vertical="center" wrapText="1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164" fontId="12" fillId="4" borderId="38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39" xfId="0" applyNumberFormat="1" applyFont="1" applyFill="1" applyBorder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8" fillId="0" borderId="40" xfId="1" applyFont="1" applyFill="1" applyBorder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8" fillId="0" borderId="4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10" fillId="2" borderId="12" xfId="0" applyFont="1" applyFill="1" applyBorder="1" applyAlignment="1" applyProtection="1">
      <alignment vertical="center" wrapText="1"/>
    </xf>
    <xf numFmtId="0" fontId="10" fillId="2" borderId="13" xfId="0" applyFont="1" applyFill="1" applyBorder="1" applyAlignment="1" applyProtection="1">
      <alignment vertical="center" wrapText="1"/>
    </xf>
    <xf numFmtId="0" fontId="10" fillId="2" borderId="14" xfId="0" applyFont="1" applyFill="1" applyBorder="1" applyAlignment="1" applyProtection="1">
      <alignment vertical="center" wrapText="1"/>
    </xf>
    <xf numFmtId="0" fontId="12" fillId="4" borderId="15" xfId="0" applyNumberFormat="1" applyFont="1" applyFill="1" applyBorder="1" applyAlignment="1" applyProtection="1">
      <alignment horizontal="center" vertical="center" wrapText="1"/>
    </xf>
    <xf numFmtId="0" fontId="12" fillId="4" borderId="18" xfId="0" applyNumberFormat="1" applyFont="1" applyFill="1" applyBorder="1" applyAlignment="1" applyProtection="1">
      <alignment horizontal="center" vertical="center" wrapText="1"/>
    </xf>
    <xf numFmtId="0" fontId="12" fillId="4" borderId="26" xfId="0" applyNumberFormat="1" applyFont="1" applyFill="1" applyBorder="1" applyAlignment="1" applyProtection="1">
      <alignment horizontal="center" vertical="center" wrapText="1"/>
    </xf>
    <xf numFmtId="0" fontId="12" fillId="4" borderId="27" xfId="0" applyNumberFormat="1" applyFont="1" applyFill="1" applyBorder="1" applyAlignment="1" applyProtection="1">
      <alignment horizontal="center" vertical="center" wrapText="1"/>
    </xf>
    <xf numFmtId="0" fontId="12" fillId="4" borderId="31" xfId="0" applyNumberFormat="1" applyFont="1" applyFill="1" applyBorder="1" applyAlignment="1" applyProtection="1">
      <alignment horizontal="center" vertical="center" wrapText="1"/>
    </xf>
    <xf numFmtId="0" fontId="12" fillId="4" borderId="32" xfId="0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9" fillId="0" borderId="0" xfId="0" applyNumberFormat="1" applyFont="1" applyAlignment="1" applyProtection="1"/>
    <xf numFmtId="49" fontId="1" fillId="0" borderId="0" xfId="0" applyNumberFormat="1" applyFont="1" applyAlignment="1" applyProtection="1">
      <alignment horizontal="right"/>
    </xf>
    <xf numFmtId="49" fontId="0" fillId="4" borderId="0" xfId="0" applyNumberFormat="1" applyFont="1" applyFill="1" applyAlignment="1" applyProtection="1"/>
    <xf numFmtId="0" fontId="8" fillId="0" borderId="8" xfId="1" applyFont="1" applyFill="1" applyBorder="1" applyAlignment="1" applyProtection="1">
      <alignment vertical="center"/>
    </xf>
    <xf numFmtId="0" fontId="8" fillId="0" borderId="9" xfId="1" applyFont="1" applyFill="1" applyBorder="1" applyAlignment="1" applyProtection="1">
      <alignment vertical="center"/>
    </xf>
    <xf numFmtId="0" fontId="7" fillId="3" borderId="8" xfId="1" applyFont="1" applyFill="1" applyBorder="1" applyAlignment="1" applyProtection="1">
      <alignment vertical="center"/>
      <protection locked="0"/>
    </xf>
    <xf numFmtId="0" fontId="7" fillId="3" borderId="10" xfId="1" applyFont="1" applyFill="1" applyBorder="1" applyAlignment="1" applyProtection="1">
      <alignment vertical="center"/>
      <protection locked="0"/>
    </xf>
    <xf numFmtId="0" fontId="8" fillId="0" borderId="8" xfId="1" applyFont="1" applyFill="1" applyBorder="1" applyAlignment="1" applyProtection="1">
      <alignment vertical="top"/>
    </xf>
    <xf numFmtId="0" fontId="8" fillId="0" borderId="9" xfId="1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vertical="center"/>
    </xf>
    <xf numFmtId="0" fontId="7" fillId="3" borderId="6" xfId="1" applyFont="1" applyFill="1" applyBorder="1" applyAlignment="1" applyProtection="1">
      <alignment vertical="center"/>
      <protection locked="0"/>
    </xf>
    <xf numFmtId="0" fontId="7" fillId="3" borderId="7" xfId="1" applyFont="1" applyFill="1" applyBorder="1" applyAlignment="1" applyProtection="1">
      <alignment vertical="center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technologie_08_NRO_2017/ECO%20WOOD%20SLOVAKIA/VO%20+%20PT/EWS_PT%20+%20VO%202016_Predloha_2015_343_v001ab_po%2001.11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obstarávateľ</v>
          </cell>
        </row>
        <row r="8">
          <cell r="F8" t="str">
            <v>Tovary</v>
          </cell>
        </row>
        <row r="15">
          <cell r="F15" t="str">
            <v>dvojkolové</v>
          </cell>
        </row>
        <row r="37">
          <cell r="K37">
            <v>43122</v>
          </cell>
        </row>
        <row r="39">
          <cell r="K39">
            <v>43105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  <row r="111">
          <cell r="C111" t="str">
            <v xml:space="preserve">Príloha č. 2: </v>
          </cell>
          <cell r="E111" t="str">
            <v>Cenová ponuka</v>
          </cell>
        </row>
      </sheetData>
      <sheetData sheetId="5"/>
      <sheetData sheetId="6"/>
      <sheetData sheetId="7"/>
      <sheetData sheetId="8">
        <row r="617">
          <cell r="C617" t="str">
            <v>Kúpna zmluva – Príloha č. 2:</v>
          </cell>
          <cell r="F617" t="str">
            <v>Rozpočet cenovej ponuky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filterMode="1"/>
  <dimension ref="A1:L56"/>
  <sheetViews>
    <sheetView tabSelected="1" view="pageBreakPreview" zoomScaleNormal="100" zoomScaleSheetLayoutView="100" workbookViewId="0">
      <pane ySplit="3" topLeftCell="A37" activePane="bottomLeft" state="frozen"/>
      <selection pane="bottomLeft" activeCell="H48" sqref="H48"/>
    </sheetView>
  </sheetViews>
  <sheetFormatPr defaultColWidth="9.140625" defaultRowHeight="15" x14ac:dyDescent="0.25"/>
  <cols>
    <col min="1" max="1" width="4.7109375" style="14" customWidth="1"/>
    <col min="2" max="2" width="3.28515625" style="15" customWidth="1"/>
    <col min="3" max="3" width="13.7109375" style="14" customWidth="1"/>
    <col min="4" max="4" width="18.7109375" style="14" customWidth="1"/>
    <col min="5" max="6" width="20.7109375" style="14" customWidth="1"/>
    <col min="7" max="7" width="8.7109375" style="14" customWidth="1"/>
    <col min="8" max="8" width="15.7109375" style="14" customWidth="1"/>
    <col min="9" max="9" width="8.7109375" style="14" customWidth="1"/>
    <col min="10" max="10" width="15.7109375" style="14" customWidth="1"/>
    <col min="11" max="11" width="6.5703125" style="14" bestFit="1" customWidth="1"/>
    <col min="12" max="12" width="14.5703125" style="14" bestFit="1" customWidth="1"/>
    <col min="13" max="24" width="9.140625" style="14"/>
    <col min="25" max="25" width="9.42578125" style="14" bestFit="1" customWidth="1"/>
    <col min="26" max="16384" width="9.140625" style="14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1" hidden="1" x14ac:dyDescent="0.25">
      <c r="A4" s="2">
        <f>IF(OR([1]summary!$K$39="",[1]summary!$K$39&gt;=[1]summary!$K$37),1,0)*$A$5</f>
        <v>0</v>
      </c>
      <c r="B4" s="4"/>
      <c r="C4" s="5"/>
      <c r="D4" s="5"/>
      <c r="E4" s="5"/>
      <c r="F4" s="5"/>
      <c r="G4" s="5"/>
      <c r="H4" s="5"/>
      <c r="I4" s="5"/>
      <c r="J4" s="6" t="str">
        <f>'[1]Výzva na prieskum trhu'!$C$111</f>
        <v xml:space="preserve">Príloha č. 2: </v>
      </c>
      <c r="L4" s="7" t="s">
        <v>1</v>
      </c>
    </row>
    <row r="5" spans="1:12" s="2" customFormat="1" ht="23.25" x14ac:dyDescent="0.25">
      <c r="A5" s="2">
        <f>IF([1]summary!$F$8=L4,0,1)</f>
        <v>1</v>
      </c>
      <c r="B5" s="78" t="str">
        <f>IF([1]summary!$F$8=$L$4,"",IF(OR([1]summary!$K$39="",[1]summary!$K$39&gt;=[1]summary!$K$37),'[1]Výzva na prieskum trhu'!$B$2,'[1]Súťažné podklady'!$C$617))</f>
        <v>Kúpna zmluva – Príloha č. 2:</v>
      </c>
      <c r="C5" s="78"/>
      <c r="D5" s="78"/>
      <c r="E5" s="78"/>
      <c r="F5" s="78"/>
      <c r="G5" s="78"/>
      <c r="H5" s="78"/>
      <c r="I5" s="78"/>
      <c r="J5" s="78"/>
      <c r="L5" s="7"/>
    </row>
    <row r="6" spans="1:12" s="2" customFormat="1" x14ac:dyDescent="0.25">
      <c r="A6" s="2">
        <f>$A$5</f>
        <v>1</v>
      </c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2" customFormat="1" ht="23.25" x14ac:dyDescent="0.25">
      <c r="A7" s="2">
        <f>$A$5</f>
        <v>1</v>
      </c>
      <c r="B7" s="78" t="str">
        <f>IF([1]summary!$F$8=$L$4,"",IF(OR([1]summary!$K$39="",[1]summary!$K$39&gt;=[1]summary!$K$37),'[1]Výzva na prieskum trhu'!$E$111,'[1]Súťažné podklady'!$F$617))</f>
        <v>Rozpočet cenovej ponuky</v>
      </c>
      <c r="C7" s="78"/>
      <c r="D7" s="78"/>
      <c r="E7" s="78"/>
      <c r="F7" s="78"/>
      <c r="G7" s="78"/>
      <c r="H7" s="78"/>
      <c r="I7" s="78"/>
      <c r="J7" s="78"/>
      <c r="L7" s="7"/>
    </row>
    <row r="8" spans="1:12" s="1" customFormat="1" x14ac:dyDescent="0.25">
      <c r="A8" s="2">
        <f>$A$5</f>
        <v>1</v>
      </c>
      <c r="B8" s="9"/>
    </row>
    <row r="9" spans="1:12" s="1" customFormat="1" x14ac:dyDescent="0.25">
      <c r="A9" s="1">
        <v>1</v>
      </c>
      <c r="B9" s="79" t="s">
        <v>2</v>
      </c>
      <c r="C9" s="79"/>
      <c r="D9" s="79"/>
      <c r="E9" s="79"/>
      <c r="F9" s="79"/>
      <c r="G9" s="79"/>
      <c r="H9" s="79"/>
      <c r="I9" s="79"/>
      <c r="J9" s="79"/>
    </row>
    <row r="10" spans="1:12" s="1" customFormat="1" x14ac:dyDescent="0.25">
      <c r="A10" s="1">
        <f t="shared" ref="A10:A24" si="0">$A$9</f>
        <v>1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2" s="1" customFormat="1" ht="15.75" thickBot="1" x14ac:dyDescent="0.3">
      <c r="A11" s="1">
        <f t="shared" si="0"/>
        <v>1</v>
      </c>
      <c r="B11" s="9"/>
    </row>
    <row r="12" spans="1:12" s="10" customFormat="1" ht="19.5" customHeight="1" thickBot="1" x14ac:dyDescent="0.3">
      <c r="A12" s="1">
        <f t="shared" si="0"/>
        <v>1</v>
      </c>
      <c r="C12" s="80" t="str">
        <f>"Identifikačné údaje "&amp;IF(OR([1]summary!$K$39="",[1]summary!$K$39&gt;=[1]summary!$K$37),"navrhovateľa:","dodávateľa:")</f>
        <v>Identifikačné údaje dodávateľa:</v>
      </c>
      <c r="D12" s="81"/>
      <c r="E12" s="81"/>
      <c r="F12" s="82"/>
    </row>
    <row r="13" spans="1:12" s="10" customFormat="1" ht="19.5" customHeight="1" x14ac:dyDescent="0.25">
      <c r="A13" s="1">
        <f t="shared" si="0"/>
        <v>1</v>
      </c>
      <c r="C13" s="83" t="s">
        <v>3</v>
      </c>
      <c r="D13" s="84"/>
      <c r="E13" s="85"/>
      <c r="F13" s="86"/>
    </row>
    <row r="14" spans="1:12" s="10" customFormat="1" ht="39" customHeight="1" x14ac:dyDescent="0.25">
      <c r="A14" s="1">
        <f t="shared" si="0"/>
        <v>1</v>
      </c>
      <c r="C14" s="76" t="s">
        <v>4</v>
      </c>
      <c r="D14" s="77"/>
      <c r="E14" s="74"/>
      <c r="F14" s="75"/>
    </row>
    <row r="15" spans="1:12" s="10" customFormat="1" ht="19.5" customHeight="1" x14ac:dyDescent="0.25">
      <c r="A15" s="1">
        <f t="shared" si="0"/>
        <v>1</v>
      </c>
      <c r="C15" s="72" t="s">
        <v>5</v>
      </c>
      <c r="D15" s="73"/>
      <c r="E15" s="74"/>
      <c r="F15" s="75"/>
    </row>
    <row r="16" spans="1:12" s="10" customFormat="1" ht="19.5" customHeight="1" x14ac:dyDescent="0.25">
      <c r="A16" s="1">
        <f t="shared" si="0"/>
        <v>1</v>
      </c>
      <c r="C16" s="72" t="s">
        <v>6</v>
      </c>
      <c r="D16" s="73"/>
      <c r="E16" s="74"/>
      <c r="F16" s="75"/>
    </row>
    <row r="17" spans="1:12" s="10" customFormat="1" ht="19.5" customHeight="1" x14ac:dyDescent="0.25">
      <c r="A17" s="1">
        <f t="shared" si="0"/>
        <v>1</v>
      </c>
      <c r="C17" s="72" t="s">
        <v>7</v>
      </c>
      <c r="D17" s="73"/>
      <c r="E17" s="74"/>
      <c r="F17" s="75"/>
    </row>
    <row r="18" spans="1:12" s="10" customFormat="1" ht="19.5" customHeight="1" x14ac:dyDescent="0.25">
      <c r="A18" s="1">
        <f t="shared" si="0"/>
        <v>1</v>
      </c>
      <c r="C18" s="72" t="s">
        <v>8</v>
      </c>
      <c r="D18" s="73"/>
      <c r="E18" s="74"/>
      <c r="F18" s="75"/>
    </row>
    <row r="19" spans="1:12" s="10" customFormat="1" ht="19.5" customHeight="1" x14ac:dyDescent="0.25">
      <c r="A19" s="1">
        <f t="shared" si="0"/>
        <v>1</v>
      </c>
      <c r="C19" s="72" t="s">
        <v>9</v>
      </c>
      <c r="D19" s="73"/>
      <c r="E19" s="74"/>
      <c r="F19" s="75"/>
    </row>
    <row r="20" spans="1:12" s="10" customFormat="1" ht="19.5" customHeight="1" thickBot="1" x14ac:dyDescent="0.3">
      <c r="A20" s="1">
        <f t="shared" si="0"/>
        <v>1</v>
      </c>
      <c r="C20" s="72" t="s">
        <v>10</v>
      </c>
      <c r="D20" s="73"/>
      <c r="E20" s="74"/>
      <c r="F20" s="75"/>
    </row>
    <row r="21" spans="1:12" x14ac:dyDescent="0.25">
      <c r="A21" s="1">
        <f t="shared" si="0"/>
        <v>1</v>
      </c>
      <c r="B21" s="11"/>
      <c r="C21" s="12"/>
      <c r="D21" s="12"/>
      <c r="E21" s="12"/>
      <c r="F21" s="12"/>
      <c r="G21" s="13"/>
    </row>
    <row r="22" spans="1:12" x14ac:dyDescent="0.25">
      <c r="A22" s="1">
        <f t="shared" si="0"/>
        <v>1</v>
      </c>
      <c r="C22" s="13"/>
      <c r="D22" s="13"/>
      <c r="E22" s="13"/>
      <c r="F22" s="13"/>
    </row>
    <row r="23" spans="1:12" ht="18.75" x14ac:dyDescent="0.3">
      <c r="A23" s="1">
        <f t="shared" si="0"/>
        <v>1</v>
      </c>
      <c r="B23" s="69" t="str">
        <f>"Špecifikácia cien v ponuke "&amp;IF(OR([1]summary!$K$39="",[1]summary!$K$39&gt;=[1]summary!$K$37),"navrhovateľa:","dodávateľa:")</f>
        <v>Špecifikácia cien v ponuke dodávateľa:</v>
      </c>
      <c r="C23" s="69"/>
      <c r="D23" s="69"/>
      <c r="E23" s="69"/>
      <c r="F23" s="69"/>
      <c r="G23" s="69"/>
      <c r="H23" s="69"/>
      <c r="I23" s="69"/>
      <c r="J23" s="69"/>
    </row>
    <row r="24" spans="1:12" x14ac:dyDescent="0.25">
      <c r="A24" s="1">
        <f t="shared" si="0"/>
        <v>1</v>
      </c>
    </row>
    <row r="25" spans="1:12" x14ac:dyDescent="0.25">
      <c r="A25" s="10">
        <f t="shared" ref="A25:A39" si="1">$A$5</f>
        <v>1</v>
      </c>
      <c r="B25" s="70" t="s">
        <v>11</v>
      </c>
      <c r="C25" s="70"/>
      <c r="D25" s="71" t="s">
        <v>12</v>
      </c>
      <c r="E25" s="71"/>
      <c r="F25" s="71"/>
      <c r="G25" s="71"/>
      <c r="H25" s="71"/>
      <c r="I25" s="71"/>
      <c r="J25" s="71"/>
      <c r="K25" s="16"/>
      <c r="L25" s="16"/>
    </row>
    <row r="26" spans="1:12" ht="15.75" thickBot="1" x14ac:dyDescent="0.3">
      <c r="A26" s="10">
        <f t="shared" si="1"/>
        <v>1</v>
      </c>
    </row>
    <row r="27" spans="1:12" ht="30" customHeight="1" thickBot="1" x14ac:dyDescent="0.3">
      <c r="A27" s="10">
        <f t="shared" si="1"/>
        <v>1</v>
      </c>
      <c r="B27" s="59" t="s">
        <v>13</v>
      </c>
      <c r="C27" s="60"/>
      <c r="D27" s="61"/>
      <c r="E27" s="17" t="s">
        <v>14</v>
      </c>
      <c r="F27" s="18" t="s">
        <v>15</v>
      </c>
      <c r="G27" s="19" t="s">
        <v>16</v>
      </c>
      <c r="H27" s="20" t="s">
        <v>17</v>
      </c>
      <c r="I27" s="19" t="s">
        <v>18</v>
      </c>
      <c r="J27" s="21" t="s">
        <v>19</v>
      </c>
    </row>
    <row r="28" spans="1:12" ht="60" customHeight="1" thickBot="1" x14ac:dyDescent="0.3">
      <c r="A28" s="10">
        <f t="shared" si="1"/>
        <v>1</v>
      </c>
      <c r="B28" s="62" t="s">
        <v>12</v>
      </c>
      <c r="C28" s="63"/>
      <c r="D28" s="22" t="s">
        <v>20</v>
      </c>
      <c r="E28" s="23"/>
      <c r="F28" s="24"/>
      <c r="G28" s="25" t="s">
        <v>21</v>
      </c>
      <c r="H28" s="26"/>
      <c r="I28" s="27">
        <v>1</v>
      </c>
      <c r="J28" s="28" t="str">
        <f>IF(AND(H28&lt;&gt;"",I28&lt;&gt;""),H28*I28,"")</f>
        <v/>
      </c>
    </row>
    <row r="29" spans="1:12" ht="30" customHeight="1" x14ac:dyDescent="0.25">
      <c r="A29" s="10">
        <f t="shared" si="1"/>
        <v>1</v>
      </c>
      <c r="B29" s="62" t="s">
        <v>22</v>
      </c>
      <c r="C29" s="63"/>
      <c r="D29" s="29" t="s">
        <v>23</v>
      </c>
      <c r="E29" s="30" t="s">
        <v>24</v>
      </c>
      <c r="F29" s="31" t="s">
        <v>24</v>
      </c>
      <c r="G29" s="32" t="s">
        <v>24</v>
      </c>
      <c r="H29" s="33"/>
      <c r="I29" s="34">
        <v>1</v>
      </c>
      <c r="J29" s="35" t="str">
        <f t="shared" ref="J29:J31" si="2">IF(AND(H29&lt;&gt;"",I29&lt;&gt;""),H29*I29,"")</f>
        <v/>
      </c>
    </row>
    <row r="30" spans="1:12" ht="30" customHeight="1" x14ac:dyDescent="0.25">
      <c r="A30" s="10">
        <f t="shared" si="1"/>
        <v>1</v>
      </c>
      <c r="B30" s="64"/>
      <c r="C30" s="65"/>
      <c r="D30" s="36" t="s">
        <v>25</v>
      </c>
      <c r="E30" s="37" t="s">
        <v>24</v>
      </c>
      <c r="F30" s="38" t="s">
        <v>24</v>
      </c>
      <c r="G30" s="39" t="s">
        <v>24</v>
      </c>
      <c r="H30" s="40"/>
      <c r="I30" s="41">
        <v>1</v>
      </c>
      <c r="J30" s="42" t="str">
        <f t="shared" si="2"/>
        <v/>
      </c>
    </row>
    <row r="31" spans="1:12" ht="30" customHeight="1" thickBot="1" x14ac:dyDescent="0.3">
      <c r="A31" s="10">
        <f t="shared" si="1"/>
        <v>1</v>
      </c>
      <c r="B31" s="66"/>
      <c r="C31" s="67"/>
      <c r="D31" s="43" t="s">
        <v>26</v>
      </c>
      <c r="E31" s="44" t="s">
        <v>24</v>
      </c>
      <c r="F31" s="45" t="s">
        <v>24</v>
      </c>
      <c r="G31" s="46" t="s">
        <v>24</v>
      </c>
      <c r="H31" s="47"/>
      <c r="I31" s="48">
        <v>1</v>
      </c>
      <c r="J31" s="49" t="str">
        <f t="shared" si="2"/>
        <v/>
      </c>
    </row>
    <row r="32" spans="1:12" ht="30" customHeight="1" thickBot="1" x14ac:dyDescent="0.3">
      <c r="A32" s="10">
        <f t="shared" si="1"/>
        <v>1</v>
      </c>
      <c r="B32" s="50" t="s">
        <v>27</v>
      </c>
      <c r="C32" s="51"/>
      <c r="D32" s="51"/>
      <c r="E32" s="51"/>
      <c r="F32" s="51"/>
      <c r="G32" s="51"/>
      <c r="I32" s="52" t="s">
        <v>28</v>
      </c>
      <c r="J32" s="53" t="str">
        <f>IF(SUM(J28:J31)&gt;0,SUM(J28:J31),"")</f>
        <v/>
      </c>
    </row>
    <row r="33" spans="1:12" x14ac:dyDescent="0.25">
      <c r="A33" s="10">
        <f t="shared" si="1"/>
        <v>1</v>
      </c>
    </row>
    <row r="34" spans="1:12" x14ac:dyDescent="0.25">
      <c r="A34" s="10">
        <f t="shared" si="1"/>
        <v>1</v>
      </c>
      <c r="C34" s="14" t="s">
        <v>29</v>
      </c>
    </row>
    <row r="35" spans="1:12" x14ac:dyDescent="0.25">
      <c r="A35" s="10">
        <f t="shared" si="1"/>
        <v>1</v>
      </c>
    </row>
    <row r="36" spans="1:12" x14ac:dyDescent="0.25">
      <c r="A36" s="10">
        <f t="shared" si="1"/>
        <v>1</v>
      </c>
      <c r="C36" s="54" t="s">
        <v>30</v>
      </c>
      <c r="D36" s="55"/>
    </row>
    <row r="37" spans="1:12" s="56" customFormat="1" x14ac:dyDescent="0.25">
      <c r="A37" s="10">
        <f t="shared" si="1"/>
        <v>1</v>
      </c>
      <c r="C37" s="54"/>
    </row>
    <row r="38" spans="1:12" s="56" customFormat="1" ht="15" customHeight="1" x14ac:dyDescent="0.25">
      <c r="A38" s="10">
        <f t="shared" si="1"/>
        <v>1</v>
      </c>
      <c r="C38" s="54" t="s">
        <v>31</v>
      </c>
      <c r="D38" s="55"/>
      <c r="G38" s="57"/>
      <c r="H38" s="57"/>
      <c r="I38" s="57"/>
      <c r="J38" s="57"/>
    </row>
    <row r="39" spans="1:12" s="56" customFormat="1" x14ac:dyDescent="0.25">
      <c r="A39" s="10">
        <f t="shared" si="1"/>
        <v>1</v>
      </c>
      <c r="F39" s="58"/>
      <c r="G39" s="68" t="str">
        <f>"podpis a pečiatka "&amp;IF(OR([1]summary!$K$39="",[1]summary!$K$39&gt;=[1]summary!$K$37),"navrhovateľa","dodávateľa")</f>
        <v>podpis a pečiatka dodávateľa</v>
      </c>
      <c r="H39" s="68"/>
      <c r="I39" s="68"/>
      <c r="J39" s="68"/>
    </row>
    <row r="40" spans="1:12" ht="18.75" x14ac:dyDescent="0.3">
      <c r="A40" s="1">
        <f t="shared" ref="A40:A41" si="3">$A$9</f>
        <v>1</v>
      </c>
      <c r="B40" s="69" t="str">
        <f>"Špecifikácia cien v ponuke "&amp;IF(OR([1]summary!$K$39="",[1]summary!$K$39&gt;=[1]summary!$K$37),"navrhovateľa:","dodávateľa:")</f>
        <v>Špecifikácia cien v ponuke dodávateľa:</v>
      </c>
      <c r="C40" s="69"/>
      <c r="D40" s="69"/>
      <c r="E40" s="69"/>
      <c r="F40" s="69"/>
      <c r="G40" s="69"/>
      <c r="H40" s="69"/>
      <c r="I40" s="69"/>
      <c r="J40" s="69"/>
    </row>
    <row r="41" spans="1:12" x14ac:dyDescent="0.25">
      <c r="A41" s="1">
        <f t="shared" si="3"/>
        <v>1</v>
      </c>
    </row>
    <row r="42" spans="1:12" x14ac:dyDescent="0.25">
      <c r="A42" s="10">
        <f t="shared" ref="A42:A56" si="4">$A$5</f>
        <v>1</v>
      </c>
      <c r="B42" s="70" t="s">
        <v>11</v>
      </c>
      <c r="C42" s="70"/>
      <c r="D42" s="71" t="s">
        <v>32</v>
      </c>
      <c r="E42" s="71"/>
      <c r="F42" s="71"/>
      <c r="G42" s="71"/>
      <c r="H42" s="71"/>
      <c r="I42" s="71"/>
      <c r="J42" s="71"/>
      <c r="K42" s="16"/>
      <c r="L42" s="16"/>
    </row>
    <row r="43" spans="1:12" ht="15.75" thickBot="1" x14ac:dyDescent="0.3">
      <c r="A43" s="10">
        <f t="shared" si="4"/>
        <v>1</v>
      </c>
    </row>
    <row r="44" spans="1:12" ht="30" customHeight="1" thickBot="1" x14ac:dyDescent="0.3">
      <c r="A44" s="10">
        <f t="shared" si="4"/>
        <v>1</v>
      </c>
      <c r="B44" s="59" t="s">
        <v>13</v>
      </c>
      <c r="C44" s="60"/>
      <c r="D44" s="61"/>
      <c r="E44" s="17" t="s">
        <v>14</v>
      </c>
      <c r="F44" s="18" t="s">
        <v>15</v>
      </c>
      <c r="G44" s="19" t="s">
        <v>16</v>
      </c>
      <c r="H44" s="20" t="s">
        <v>17</v>
      </c>
      <c r="I44" s="19" t="s">
        <v>18</v>
      </c>
      <c r="J44" s="21" t="s">
        <v>19</v>
      </c>
    </row>
    <row r="45" spans="1:12" ht="60" customHeight="1" thickBot="1" x14ac:dyDescent="0.3">
      <c r="A45" s="10">
        <f t="shared" si="4"/>
        <v>1</v>
      </c>
      <c r="B45" s="62" t="s">
        <v>32</v>
      </c>
      <c r="C45" s="63"/>
      <c r="D45" s="22" t="s">
        <v>33</v>
      </c>
      <c r="E45" s="23"/>
      <c r="F45" s="24"/>
      <c r="G45" s="25" t="s">
        <v>21</v>
      </c>
      <c r="H45" s="26"/>
      <c r="I45" s="27">
        <v>1</v>
      </c>
      <c r="J45" s="28" t="str">
        <f>IF(AND(H45&lt;&gt;"",I45&lt;&gt;""),H45*I45,"")</f>
        <v/>
      </c>
    </row>
    <row r="46" spans="1:12" ht="30" customHeight="1" x14ac:dyDescent="0.25">
      <c r="A46" s="10">
        <f t="shared" si="4"/>
        <v>1</v>
      </c>
      <c r="B46" s="62" t="s">
        <v>22</v>
      </c>
      <c r="C46" s="63"/>
      <c r="D46" s="29" t="s">
        <v>23</v>
      </c>
      <c r="E46" s="30" t="s">
        <v>24</v>
      </c>
      <c r="F46" s="31" t="s">
        <v>24</v>
      </c>
      <c r="G46" s="32" t="s">
        <v>24</v>
      </c>
      <c r="H46" s="33"/>
      <c r="I46" s="34">
        <v>1</v>
      </c>
      <c r="J46" s="35" t="str">
        <f t="shared" ref="J46:J48" si="5">IF(AND(H46&lt;&gt;"",I46&lt;&gt;""),H46*I46,"")</f>
        <v/>
      </c>
    </row>
    <row r="47" spans="1:12" ht="30" customHeight="1" x14ac:dyDescent="0.25">
      <c r="A47" s="10">
        <f t="shared" si="4"/>
        <v>1</v>
      </c>
      <c r="B47" s="64"/>
      <c r="C47" s="65"/>
      <c r="D47" s="36" t="s">
        <v>25</v>
      </c>
      <c r="E47" s="37" t="s">
        <v>24</v>
      </c>
      <c r="F47" s="38" t="s">
        <v>24</v>
      </c>
      <c r="G47" s="39" t="s">
        <v>24</v>
      </c>
      <c r="H47" s="40"/>
      <c r="I47" s="41">
        <v>1</v>
      </c>
      <c r="J47" s="42" t="str">
        <f t="shared" si="5"/>
        <v/>
      </c>
    </row>
    <row r="48" spans="1:12" ht="30" customHeight="1" thickBot="1" x14ac:dyDescent="0.3">
      <c r="A48" s="10">
        <f t="shared" si="4"/>
        <v>1</v>
      </c>
      <c r="B48" s="66"/>
      <c r="C48" s="67"/>
      <c r="D48" s="43" t="s">
        <v>26</v>
      </c>
      <c r="E48" s="44" t="s">
        <v>24</v>
      </c>
      <c r="F48" s="45" t="s">
        <v>24</v>
      </c>
      <c r="G48" s="46" t="s">
        <v>24</v>
      </c>
      <c r="H48" s="47"/>
      <c r="I48" s="48">
        <v>1</v>
      </c>
      <c r="J48" s="49" t="str">
        <f t="shared" si="5"/>
        <v/>
      </c>
    </row>
    <row r="49" spans="1:10" ht="30" customHeight="1" thickBot="1" x14ac:dyDescent="0.3">
      <c r="A49" s="10">
        <f t="shared" si="4"/>
        <v>1</v>
      </c>
      <c r="B49" s="50" t="s">
        <v>27</v>
      </c>
      <c r="C49" s="51"/>
      <c r="D49" s="51"/>
      <c r="E49" s="51"/>
      <c r="F49" s="51"/>
      <c r="G49" s="51"/>
      <c r="I49" s="52" t="s">
        <v>28</v>
      </c>
      <c r="J49" s="53" t="str">
        <f>IF(SUM(J45:J48)&gt;0,SUM(J45:J48),"")</f>
        <v/>
      </c>
    </row>
    <row r="50" spans="1:10" x14ac:dyDescent="0.25">
      <c r="A50" s="10">
        <f t="shared" si="4"/>
        <v>1</v>
      </c>
    </row>
    <row r="51" spans="1:10" x14ac:dyDescent="0.25">
      <c r="A51" s="10">
        <f t="shared" si="4"/>
        <v>1</v>
      </c>
      <c r="C51" s="14" t="s">
        <v>29</v>
      </c>
    </row>
    <row r="52" spans="1:10" x14ac:dyDescent="0.25">
      <c r="A52" s="10">
        <f t="shared" si="4"/>
        <v>1</v>
      </c>
    </row>
    <row r="53" spans="1:10" x14ac:dyDescent="0.25">
      <c r="A53" s="10">
        <f t="shared" si="4"/>
        <v>1</v>
      </c>
      <c r="C53" s="54" t="s">
        <v>30</v>
      </c>
      <c r="D53" s="55"/>
    </row>
    <row r="54" spans="1:10" s="56" customFormat="1" x14ac:dyDescent="0.25">
      <c r="A54" s="10">
        <f t="shared" si="4"/>
        <v>1</v>
      </c>
      <c r="C54" s="54"/>
    </row>
    <row r="55" spans="1:10" s="56" customFormat="1" ht="15" customHeight="1" x14ac:dyDescent="0.25">
      <c r="A55" s="10">
        <f t="shared" si="4"/>
        <v>1</v>
      </c>
      <c r="C55" s="54" t="s">
        <v>31</v>
      </c>
      <c r="D55" s="55"/>
      <c r="G55" s="57"/>
      <c r="H55" s="57"/>
      <c r="I55" s="57"/>
      <c r="J55" s="57"/>
    </row>
    <row r="56" spans="1:10" s="56" customFormat="1" x14ac:dyDescent="0.25">
      <c r="A56" s="10">
        <f t="shared" si="4"/>
        <v>1</v>
      </c>
      <c r="F56" s="58"/>
      <c r="G56" s="68" t="str">
        <f>"podpis a pečiatka "&amp;IF(OR([1]summary!$K$39="",[1]summary!$K$39&gt;=[1]summary!$K$37),"navrhovateľa","dodávateľa")</f>
        <v>podpis a pečiatka dodávateľa</v>
      </c>
      <c r="H56" s="68"/>
      <c r="I56" s="68"/>
      <c r="J56" s="68"/>
    </row>
  </sheetData>
  <sheetProtection algorithmName="SHA-512" hashValue="hZXFzM0ImEB3drQKq4ohiOaOVJ8WiglkhiRrHbRWM4Uu+C8L9Ie5wmvC1KYNJuq7wcqc4zdLY/f5Bqk+ta0xrw==" saltValue="uUsefKykKhUKJ4ChaM4IfQ==" spinCount="100000" sheet="1" objects="1" scenarios="1" selectLockedCells="1"/>
  <autoFilter ref="A1:A56">
    <filterColumn colId="0">
      <filters>
        <filter val="1"/>
      </filters>
    </filterColumn>
  </autoFilter>
  <mergeCells count="34">
    <mergeCell ref="B5:J5"/>
    <mergeCell ref="B7:J7"/>
    <mergeCell ref="B9:J10"/>
    <mergeCell ref="C12:F12"/>
    <mergeCell ref="C13:D13"/>
    <mergeCell ref="E13:F13"/>
    <mergeCell ref="C14:D14"/>
    <mergeCell ref="E14:F14"/>
    <mergeCell ref="C15:D15"/>
    <mergeCell ref="E15:F15"/>
    <mergeCell ref="C16:D16"/>
    <mergeCell ref="E16:F16"/>
    <mergeCell ref="B27:D27"/>
    <mergeCell ref="C17:D17"/>
    <mergeCell ref="E17:F17"/>
    <mergeCell ref="C18:D18"/>
    <mergeCell ref="E18:F18"/>
    <mergeCell ref="C19:D19"/>
    <mergeCell ref="E19:F19"/>
    <mergeCell ref="C20:D20"/>
    <mergeCell ref="E20:F20"/>
    <mergeCell ref="B23:J23"/>
    <mergeCell ref="B25:C25"/>
    <mergeCell ref="D25:J25"/>
    <mergeCell ref="B44:D44"/>
    <mergeCell ref="B45:C45"/>
    <mergeCell ref="B46:C48"/>
    <mergeCell ref="G56:J56"/>
    <mergeCell ref="B28:C28"/>
    <mergeCell ref="B29:C31"/>
    <mergeCell ref="G39:J39"/>
    <mergeCell ref="B40:J40"/>
    <mergeCell ref="B42:C42"/>
    <mergeCell ref="D42:J4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7" fitToHeight="1000" orientation="landscape" verticalDpi="36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2018-01-22T07:32:11Z</dcterms:created>
  <dcterms:modified xsi:type="dcterms:W3CDTF">2018-01-22T08:07:36Z</dcterms:modified>
</cp:coreProperties>
</file>